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53" activeTab="0"/>
  </bookViews>
  <sheets>
    <sheet name="Scheda A" sheetId="1" r:id="rId1"/>
    <sheet name="Scheda B" sheetId="2" r:id="rId2"/>
  </sheets>
  <externalReferences>
    <externalReference r:id="rId5"/>
  </externalReference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<sst xmlns="http://schemas.openxmlformats.org/spreadsheetml/2006/main" count="384" uniqueCount="147">
  <si>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</si>
  <si>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</si>
  <si>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</si>
  <si>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</si>
  <si>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</si>
  <si>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</si>
  <si>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</si>
  <si>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</si>
  <si>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</si>
  <si>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</si>
  <si>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</si>
  <si>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</si>
  <si>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QUADRO DELLE RISORSE NECESSARIE ALLA REALIZZAZIONE DEL PROGRAMMA (1)</t>
  </si>
  <si>
    <t>Annotazioni</t>
  </si>
  <si>
    <t>si/no</t>
  </si>
  <si>
    <t>campo somma</t>
  </si>
  <si>
    <t>valore</t>
  </si>
  <si>
    <t>calcolo</t>
  </si>
  <si>
    <t>codice</t>
  </si>
  <si>
    <t>testo</t>
  </si>
  <si>
    <t>data (anno)</t>
  </si>
  <si>
    <t>codice AUSA</t>
  </si>
  <si>
    <t>denominazione</t>
  </si>
  <si>
    <t>Settore</t>
  </si>
  <si>
    <t>forniture / servizi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</si>
  <si>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</si>
  <si>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</si>
  <si>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</si>
  <si>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</si>
  <si>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</si>
  <si>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</si>
  <si>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</si>
  <si>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</si>
  <si>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</si>
  <si>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</si>
  <si>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</si>
  <si>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</si>
  <si>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</si>
  <si>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</si>
  <si>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</si>
  <si>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</si>
  <si>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</si>
  <si>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</si>
  <si>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</si>
  <si>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</si>
  <si>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</si>
  <si>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</si>
  <si>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</si>
  <si>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</si>
  <si>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</si>
  <si>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</si>
  <si>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</si>
  <si>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</si>
  <si>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</si>
  <si>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</si>
  <si>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</si>
  <si>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</si>
  <si>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</si>
  <si>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</si>
  <si>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</si>
  <si>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</si>
  <si>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</si>
  <si>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</si>
  <si>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</si>
  <si>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</si>
  <si>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</si>
  <si>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</si>
  <si>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</si>
  <si>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</si>
  <si>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</si>
  <si>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</si>
  <si>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</si>
  <si>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</si>
  <si>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</si>
  <si>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</si>
  <si>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</si>
  <si>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</si>
  <si>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</si>
  <si>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</si>
  <si>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</si>
  <si>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</si>
  <si>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</si>
  <si>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</si>
  <si>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</si>
  <si>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</si>
  <si>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</si>
  <si>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</si>
  <si>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</si>
  <si>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</si>
  <si>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</si>
  <si>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DI ITALIA PREVIDENZA SOCIETA' ITALIANA DI SERVIZI PER LA PREVIDENZA INTEGRATIVA S.P.A.</t>
  </si>
  <si>
    <t>Servizi</t>
  </si>
  <si>
    <t>Forniture</t>
  </si>
  <si>
    <t>no</t>
  </si>
  <si>
    <t>Luca Santachiara</t>
  </si>
  <si>
    <t>06553251007</t>
  </si>
  <si>
    <t>lazio</t>
  </si>
  <si>
    <t>si</t>
  </si>
  <si>
    <t>capitale 
della società</t>
  </si>
  <si>
    <t>media</t>
  </si>
  <si>
    <t xml:space="preserve">n.5 postazioni (scrivanie) elevabili a cm85 </t>
  </si>
  <si>
    <t>una tantum</t>
  </si>
  <si>
    <t>spazio rack c/o Irideos</t>
  </si>
  <si>
    <t>da quotare</t>
  </si>
  <si>
    <t>4 postazioni protocollo</t>
  </si>
  <si>
    <t>TV per sala briefing</t>
  </si>
  <si>
    <t>licenze Microsoft
server-SQL-Exchange-Visual-TFS</t>
  </si>
  <si>
    <t>storage di tipo Nas per backup</t>
  </si>
  <si>
    <t>bassa</t>
  </si>
  <si>
    <t>applicativo per controllo di gestione</t>
  </si>
  <si>
    <t xml:space="preserve">DI ITALIA PREVIDENZA SOCIETA' ITALIANA 
DI SERVIZI PER LA PREVIDENZA INTEGRATIVA SPA 
</t>
  </si>
  <si>
    <t>Il referente del programma: Luca Santachiara</t>
  </si>
  <si>
    <t>ALLEGATO II - SCHEDA B : PROGRAMMA BIENNALE DEGLI ACQUISTI DI FORNITURE E SERVIZI  2020</t>
  </si>
  <si>
    <t>nominativo</t>
  </si>
  <si>
    <t>n.1 PC modello McBook Air dell'azienda Apple</t>
  </si>
  <si>
    <t>Server Dell per ampliamento Server Farm</t>
  </si>
  <si>
    <t>PRTG 500</t>
  </si>
  <si>
    <t>6 surface pro 7</t>
  </si>
  <si>
    <t>poltrone da ufficio</t>
  </si>
  <si>
    <t>apparecchi telefonici wp workforce</t>
  </si>
  <si>
    <t>scanner avision ad240u</t>
  </si>
  <si>
    <t>zebra etichettatrici  gk420t</t>
  </si>
  <si>
    <t xml:space="preserve">arredo mobilio n. 2 stanze </t>
  </si>
  <si>
    <t>Subscription per disaster recovery</t>
  </si>
  <si>
    <t>Copertura assicurativa per nuova commessa</t>
  </si>
  <si>
    <t>06553251007202100001</t>
  </si>
  <si>
    <t>06553251007202100002</t>
  </si>
  <si>
    <t>06553251007202100003</t>
  </si>
  <si>
    <t>06553251007202100004</t>
  </si>
  <si>
    <t>06553251007202100005</t>
  </si>
  <si>
    <t>06553251007202100006</t>
  </si>
  <si>
    <t>06553251007202100008</t>
  </si>
  <si>
    <t>06553251007202100009</t>
  </si>
  <si>
    <t>065532510072021000011</t>
  </si>
  <si>
    <t>06553251007202100012</t>
  </si>
  <si>
    <t>06553251007202100014</t>
  </si>
  <si>
    <t>06553251007202100015</t>
  </si>
  <si>
    <t>06553251007202100016</t>
  </si>
  <si>
    <t>06553251007202100017</t>
  </si>
  <si>
    <t>06553251007202100018</t>
  </si>
  <si>
    <t>06553251007202100019</t>
  </si>
  <si>
    <t>06553251007202100020</t>
  </si>
  <si>
    <t>06553251007202100010</t>
  </si>
  <si>
    <t>06553251007202100013</t>
  </si>
  <si>
    <t>Servizio di consulenza del lavoro ed elaborazione busta paga</t>
  </si>
  <si>
    <t>06553251007202100021</t>
  </si>
  <si>
    <t>ALLEGATO II - SCHEDA A : PROGRAMMA BIENNALE DEGLI ACQUISTI DI FORNITURE E SERVIZI 2021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</si>
</sst>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.00"/>
    <numFmt numFmtId="189" formatCode="[$-410]dddd\ d\ mmmm\ yyyy"/>
    <numFmt numFmtId="190" formatCode="000\-00\-0000"/>
    <numFmt numFmtId="191" formatCode="000.0\-00\-0000"/>
    <numFmt numFmtId="192" formatCode="000.\-00\-0000"/>
    <numFmt numFmtId="193" formatCode="00.\-00\-0000"/>
    <numFmt numFmtId="194" formatCode="0.\-00\-000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0.E+00"/>
    <numFmt numFmtId="200" formatCode="#,##0.000"/>
    <numFmt numFmtId="201" formatCode="#,##0.0000"/>
    <numFmt numFmtId="202" formatCode="#,##0.0"/>
    <numFmt numFmtId="203" formatCode="#,##0.00\ &quot;€&quot;"/>
    <numFmt numFmtId="204" formatCode="_-* #,##0.00\ [$€-410]_-;\-* #,##0.00\ [$€-410]_-;_-* &quot;-&quot;??\ [$€-410]_-;_-@_-"/>
    <numFmt numFmtId="205" formatCode="_-[$€-2]\ * #,##0.00_-;\-[$€-2]\ * #,##0.00_-;_-[$€-2]\ * &quot;-&quot;??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Verdana"/>
      <family val="2"/>
    </font>
    <font>
      <b/>
      <sz val="10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Verdana"/>
      <family val="2"/>
    </font>
    <font>
      <sz val="12"/>
      <color rgb="FFFF0000"/>
      <name val="Arial"/>
      <family val="2"/>
    </font>
    <font>
      <b/>
      <sz val="10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5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justify" vertical="center" wrapText="1"/>
    </xf>
    <xf numFmtId="4" fontId="11" fillId="0" borderId="0" xfId="0" applyNumberFormat="1" applyFont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4" fontId="8" fillId="0" borderId="0" xfId="0" applyNumberFormat="1" applyFont="1" applyAlignment="1" quotePrefix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 quotePrefix="1">
      <alignment horizontal="left" wrapText="1"/>
    </xf>
    <xf numFmtId="49" fontId="1" fillId="33" borderId="0" xfId="0" applyNumberFormat="1" applyFont="1" applyFill="1" applyAlignment="1">
      <alignment wrapText="1"/>
    </xf>
    <xf numFmtId="49" fontId="0" fillId="0" borderId="0" xfId="0" applyNumberFormat="1" applyFont="1" applyAlignment="1">
      <alignment wrapText="1"/>
    </xf>
    <xf numFmtId="49" fontId="11" fillId="33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wrapText="1"/>
    </xf>
    <xf numFmtId="3" fontId="6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wrapText="1"/>
    </xf>
    <xf numFmtId="44" fontId="0" fillId="0" borderId="15" xfId="0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 wrapText="1"/>
    </xf>
    <xf numFmtId="2" fontId="5" fillId="0" borderId="15" xfId="0" applyNumberFormat="1" applyFont="1" applyFill="1" applyBorder="1" applyAlignment="1" quotePrefix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3" fontId="62" fillId="0" borderId="15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Border="1" applyAlignment="1">
      <alignment wrapText="1"/>
    </xf>
    <xf numFmtId="44" fontId="0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14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8" fillId="0" borderId="12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6" xfId="0" applyNumberFormat="1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wrapText="1"/>
    </xf>
    <xf numFmtId="4" fontId="11" fillId="33" borderId="11" xfId="0" applyNumberFormat="1" applyFont="1" applyFill="1" applyBorder="1" applyAlignment="1">
      <alignment horizontal="left" wrapText="1"/>
    </xf>
    <xf numFmtId="4" fontId="11" fillId="33" borderId="12" xfId="0" applyNumberFormat="1" applyFont="1" applyFill="1" applyBorder="1" applyAlignment="1">
      <alignment horizontal="left" wrapText="1"/>
    </xf>
    <xf numFmtId="4" fontId="11" fillId="33" borderId="16" xfId="0" applyNumberFormat="1" applyFont="1" applyFill="1" applyBorder="1" applyAlignment="1">
      <alignment horizontal="left" wrapText="1"/>
    </xf>
    <xf numFmtId="4" fontId="13" fillId="0" borderId="17" xfId="0" applyNumberFormat="1" applyFont="1" applyBorder="1" applyAlignment="1">
      <alignment horizontal="left" wrapText="1"/>
    </xf>
    <xf numFmtId="4" fontId="13" fillId="0" borderId="18" xfId="0" applyNumberFormat="1" applyFont="1" applyBorder="1" applyAlignment="1">
      <alignment horizontal="left" wrapText="1"/>
    </xf>
    <xf numFmtId="4" fontId="13" fillId="0" borderId="19" xfId="0" applyNumberFormat="1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left" wrapText="1"/>
    </xf>
    <xf numFmtId="4" fontId="11" fillId="0" borderId="16" xfId="0" applyNumberFormat="1" applyFont="1" applyBorder="1" applyAlignment="1">
      <alignment horizontal="left" wrapText="1"/>
    </xf>
    <xf numFmtId="4" fontId="1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0" fillId="35" borderId="10" xfId="0" applyNumberFormat="1" applyFont="1" applyFill="1" applyBorder="1" applyAlignment="1">
      <alignment/>
    </xf>
    <xf numFmtId="4" fontId="0" fillId="0" borderId="0" xfId="0" applyNumberFormat="1" applyFont="1" applyFill="1" applyAlignment="1" quotePrefix="1">
      <alignment horizontal="left" wrapText="1"/>
    </xf>
    <xf numFmtId="4" fontId="1" fillId="34" borderId="15" xfId="0" applyNumberFormat="1" applyFont="1" applyFill="1" applyBorder="1" applyAlignment="1">
      <alignment horizontal="center" vertical="center" wrapText="1"/>
    </xf>
    <xf numFmtId="4" fontId="1" fillId="34" borderId="20" xfId="0" applyNumberFormat="1" applyFont="1" applyFill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20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49" fontId="1" fillId="36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center" vertical="center" wrapText="1"/>
    </xf>
    <xf numFmtId="4" fontId="0" fillId="36" borderId="20" xfId="0" applyNumberFormat="1" applyFont="1" applyFill="1" applyBorder="1" applyAlignment="1">
      <alignment horizontal="center" vertical="center" wrapText="1"/>
    </xf>
    <xf numFmtId="4" fontId="0" fillId="36" borderId="21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34" borderId="20" xfId="0" applyNumberFormat="1" applyFont="1" applyFill="1" applyBorder="1" applyAlignment="1">
      <alignment wrapText="1"/>
    </xf>
    <xf numFmtId="4" fontId="0" fillId="34" borderId="21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" fontId="1" fillId="36" borderId="20" xfId="0" applyNumberFormat="1" applyFont="1" applyFill="1" applyBorder="1" applyAlignment="1">
      <alignment horizontal="center" vertical="center" wrapText="1"/>
    </xf>
    <xf numFmtId="4" fontId="1" fillId="36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373E.CBB20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0</xdr:col>
      <xdr:colOff>4914900</xdr:colOff>
      <xdr:row>2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491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219075</xdr:rowOff>
    </xdr:from>
    <xdr:to>
      <xdr:col>1</xdr:col>
      <xdr:colOff>1238250</xdr:colOff>
      <xdr:row>5</xdr:row>
      <xdr:rowOff>161925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9075"/>
          <a:ext cx="3895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lonna.italiaprevidenza.it\Share\Users\claudia.dellatorre\AppData\Local\Microsoft\Windows\INetCache\Content.Outlook\I7SF8M59\Copia%20di%20scadenze%20programma%20appal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4">
          <cell r="D14" t="str">
            <v>Erogazione buoni pasto elettronici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18" zoomScaleNormal="118" zoomScalePageLayoutView="0" workbookViewId="0" topLeftCell="A1">
      <selection activeCell="A2" sqref="A2:D2"/>
    </sheetView>
  </sheetViews>
  <sheetFormatPr defaultColWidth="9.140625" defaultRowHeight="12.75"/>
  <cols>
    <col min="1" max="1" width="73.7109375" style="1" customWidth="1"/>
    <col min="2" max="3" width="14.421875" style="1" customWidth="1"/>
    <col min="4" max="4" width="30.7109375" style="1" customWidth="1"/>
    <col min="5" max="5" width="5.57421875" style="1" customWidth="1"/>
    <col min="6" max="16384" width="9.140625" style="1" customWidth="1"/>
  </cols>
  <sheetData>
    <row r="1" spans="1:6" ht="36.75" customHeight="1">
      <c r="A1" s="108" t="s">
        <v>146</v>
      </c>
      <c r="B1" s="108"/>
      <c r="C1" s="108"/>
      <c r="D1" s="108"/>
      <c r="E1" s="108"/>
      <c r="F1" s="108"/>
    </row>
    <row r="2" spans="1:5" ht="30.75" customHeight="1">
      <c r="A2" s="118" t="s">
        <v>110</v>
      </c>
      <c r="B2" s="119"/>
      <c r="C2" s="119"/>
      <c r="D2" s="119"/>
      <c r="E2"/>
    </row>
    <row r="3" spans="1:4" ht="15">
      <c r="A3" s="112" t="s">
        <v>0</v>
      </c>
      <c r="B3" s="113"/>
      <c r="C3" s="113"/>
      <c r="D3" s="113"/>
    </row>
    <row r="4" spans="1:4" ht="15">
      <c r="A4" s="114" t="s">
        <v>12</v>
      </c>
      <c r="B4" s="115"/>
      <c r="C4" s="115"/>
      <c r="D4" s="115"/>
    </row>
    <row r="6" spans="1:4" ht="12.75">
      <c r="A6" s="116" t="s">
        <v>1</v>
      </c>
      <c r="B6" s="116" t="s">
        <v>2</v>
      </c>
      <c r="C6" s="117"/>
      <c r="D6" s="117"/>
    </row>
    <row r="7" spans="1:4" ht="12.75">
      <c r="A7" s="117"/>
      <c r="B7" s="116" t="s">
        <v>3</v>
      </c>
      <c r="C7" s="117"/>
      <c r="D7" s="116" t="s">
        <v>4</v>
      </c>
    </row>
    <row r="8" spans="1:4" ht="12.75">
      <c r="A8" s="117"/>
      <c r="B8" s="4" t="s">
        <v>5</v>
      </c>
      <c r="C8" s="4" t="s">
        <v>6</v>
      </c>
      <c r="D8" s="117"/>
    </row>
    <row r="9" spans="1:4" ht="12.75">
      <c r="A9" s="5" t="s">
        <v>29</v>
      </c>
      <c r="B9" s="6" t="s">
        <v>28</v>
      </c>
      <c r="C9" s="6" t="s">
        <v>28</v>
      </c>
      <c r="D9" s="6" t="s">
        <v>28</v>
      </c>
    </row>
    <row r="10" spans="1:4" ht="12.75">
      <c r="A10" s="5" t="s">
        <v>30</v>
      </c>
      <c r="B10" s="6" t="s">
        <v>28</v>
      </c>
      <c r="C10" s="6" t="s">
        <v>28</v>
      </c>
      <c r="D10" s="6" t="s">
        <v>28</v>
      </c>
    </row>
    <row r="11" spans="1:7" ht="15">
      <c r="A11" s="5" t="s">
        <v>31</v>
      </c>
      <c r="B11" s="6" t="s">
        <v>28</v>
      </c>
      <c r="C11" s="6" t="s">
        <v>28</v>
      </c>
      <c r="D11" s="6" t="s">
        <v>28</v>
      </c>
      <c r="G11" s="3"/>
    </row>
    <row r="12" spans="1:4" ht="12.75">
      <c r="A12" s="5" t="s">
        <v>46</v>
      </c>
      <c r="B12" s="6" t="s">
        <v>28</v>
      </c>
      <c r="C12" s="6" t="s">
        <v>28</v>
      </c>
      <c r="D12" s="6" t="s">
        <v>28</v>
      </c>
    </row>
    <row r="13" spans="1:4" ht="37.5">
      <c r="A13" s="7" t="s">
        <v>32</v>
      </c>
      <c r="B13" s="6" t="s">
        <v>28</v>
      </c>
      <c r="C13" s="6" t="s">
        <v>28</v>
      </c>
      <c r="D13" s="6" t="s">
        <v>28</v>
      </c>
    </row>
    <row r="14" spans="1:4" ht="12.75">
      <c r="A14" s="5" t="s">
        <v>33</v>
      </c>
      <c r="B14" s="6" t="s">
        <v>28</v>
      </c>
      <c r="C14" s="6" t="s">
        <v>28</v>
      </c>
      <c r="D14" s="6" t="s">
        <v>28</v>
      </c>
    </row>
    <row r="15" spans="1:4" ht="12.75">
      <c r="A15" s="5" t="s">
        <v>7</v>
      </c>
      <c r="B15" s="6">
        <f>'Scheda B'!U31</f>
        <v>179578.43666666665</v>
      </c>
      <c r="C15" s="6" t="s">
        <v>28</v>
      </c>
      <c r="D15" s="6">
        <f>B15</f>
        <v>179578.43666666665</v>
      </c>
    </row>
    <row r="18" spans="1:4" ht="12.75">
      <c r="A18" s="110"/>
      <c r="B18" s="111"/>
      <c r="C18" s="111"/>
      <c r="D18" s="111"/>
    </row>
    <row r="19" ht="12.75">
      <c r="A19" s="8"/>
    </row>
    <row r="20" ht="12.75">
      <c r="C20" s="2" t="s">
        <v>111</v>
      </c>
    </row>
    <row r="21" ht="15.75" customHeight="1">
      <c r="C21" s="2"/>
    </row>
    <row r="22" ht="12.75">
      <c r="A22" s="17" t="s">
        <v>13</v>
      </c>
    </row>
    <row r="23" spans="1:4" ht="26.25" customHeight="1">
      <c r="A23" s="109" t="s">
        <v>52</v>
      </c>
      <c r="B23" s="109"/>
      <c r="C23" s="109"/>
      <c r="D23" s="109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view="pageBreakPreview" zoomScale="80" zoomScaleNormal="106" zoomScaleSheetLayoutView="80" workbookViewId="0" topLeftCell="A24">
      <selection activeCell="U30" sqref="U11:U30"/>
    </sheetView>
  </sheetViews>
  <sheetFormatPr defaultColWidth="9.140625" defaultRowHeight="12.75"/>
  <cols>
    <col min="1" max="1" width="39.8515625" style="42" customWidth="1"/>
    <col min="2" max="2" width="18.57421875" style="10" customWidth="1"/>
    <col min="3" max="3" width="14.57421875" style="10" customWidth="1"/>
    <col min="4" max="4" width="15.8515625" style="10" customWidth="1"/>
    <col min="5" max="5" width="9.7109375" style="10" customWidth="1"/>
    <col min="6" max="6" width="11.7109375" style="10" customWidth="1"/>
    <col min="7" max="7" width="15.57421875" style="10" customWidth="1"/>
    <col min="8" max="8" width="10.7109375" style="10" bestFit="1" customWidth="1"/>
    <col min="9" max="9" width="13.421875" style="10" bestFit="1" customWidth="1"/>
    <col min="10" max="10" width="14.421875" style="10" customWidth="1"/>
    <col min="11" max="11" width="14.7109375" style="10" customWidth="1"/>
    <col min="12" max="12" width="34.57421875" style="10" bestFit="1" customWidth="1"/>
    <col min="13" max="13" width="25.421875" style="10" bestFit="1" customWidth="1"/>
    <col min="14" max="14" width="22.8515625" style="10" bestFit="1" customWidth="1"/>
    <col min="15" max="15" width="17.7109375" style="10" customWidth="1"/>
    <col min="16" max="16" width="13.140625" style="10" customWidth="1"/>
    <col min="17" max="17" width="12.57421875" style="10" customWidth="1"/>
    <col min="18" max="18" width="12.7109375" style="10" customWidth="1"/>
    <col min="19" max="19" width="13.28125" style="10" customWidth="1"/>
    <col min="20" max="20" width="12.7109375" style="10" customWidth="1"/>
    <col min="21" max="21" width="16.00390625" style="10" bestFit="1" customWidth="1"/>
    <col min="22" max="22" width="10.710937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7.25">
      <c r="A1" s="174" t="s">
        <v>112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ht="17.25">
      <c r="A2" s="174" t="s">
        <v>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ht="12.75">
      <c r="A3" s="36"/>
    </row>
    <row r="4" spans="1:25" ht="17.25">
      <c r="A4" s="175" t="s">
        <v>80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0" ht="17.25">
      <c r="A5" s="37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5" ht="122.25" customHeight="1">
      <c r="A7" s="176" t="s">
        <v>34</v>
      </c>
      <c r="B7" s="163" t="s">
        <v>35</v>
      </c>
      <c r="C7" s="145" t="s">
        <v>38</v>
      </c>
      <c r="D7" s="145" t="s">
        <v>26</v>
      </c>
      <c r="E7" s="148" t="s">
        <v>45</v>
      </c>
      <c r="F7" s="150" t="s">
        <v>50</v>
      </c>
      <c r="G7" s="150" t="s">
        <v>63</v>
      </c>
      <c r="H7" s="153" t="s">
        <v>64</v>
      </c>
      <c r="I7" s="163" t="s">
        <v>40</v>
      </c>
      <c r="J7" s="140" t="s">
        <v>23</v>
      </c>
      <c r="K7" s="142" t="s">
        <v>67</v>
      </c>
      <c r="L7" s="145" t="s">
        <v>25</v>
      </c>
      <c r="M7" s="145" t="s">
        <v>68</v>
      </c>
      <c r="N7" s="150" t="s">
        <v>71</v>
      </c>
      <c r="O7" s="159" t="s">
        <v>36</v>
      </c>
      <c r="P7" s="161" t="s">
        <v>47</v>
      </c>
      <c r="Q7" s="154" t="s">
        <v>51</v>
      </c>
      <c r="R7" s="154"/>
      <c r="S7" s="154"/>
      <c r="T7" s="154"/>
      <c r="U7" s="154"/>
      <c r="V7" s="154"/>
      <c r="W7" s="181" t="s">
        <v>84</v>
      </c>
      <c r="X7" s="182"/>
      <c r="Y7" s="183" t="s">
        <v>85</v>
      </c>
    </row>
    <row r="8" spans="1:25" ht="38.25" customHeight="1">
      <c r="A8" s="177"/>
      <c r="B8" s="179"/>
      <c r="C8" s="146"/>
      <c r="D8" s="146"/>
      <c r="E8" s="149"/>
      <c r="F8" s="151"/>
      <c r="G8" s="151"/>
      <c r="H8" s="153"/>
      <c r="I8" s="164"/>
      <c r="J8" s="141"/>
      <c r="K8" s="143"/>
      <c r="L8" s="172"/>
      <c r="M8" s="172"/>
      <c r="N8" s="157"/>
      <c r="O8" s="160"/>
      <c r="P8" s="162"/>
      <c r="Q8" s="166" t="s">
        <v>5</v>
      </c>
      <c r="R8" s="166" t="s">
        <v>6</v>
      </c>
      <c r="S8" s="166" t="s">
        <v>82</v>
      </c>
      <c r="T8" s="168" t="s">
        <v>10</v>
      </c>
      <c r="U8" s="170" t="s">
        <v>83</v>
      </c>
      <c r="V8" s="171"/>
      <c r="W8" s="153" t="s">
        <v>21</v>
      </c>
      <c r="X8" s="153" t="s">
        <v>22</v>
      </c>
      <c r="Y8" s="184"/>
    </row>
    <row r="9" spans="1:25" ht="108" customHeight="1">
      <c r="A9" s="178"/>
      <c r="B9" s="180"/>
      <c r="C9" s="147"/>
      <c r="D9" s="147"/>
      <c r="E9" s="149"/>
      <c r="F9" s="152"/>
      <c r="G9" s="152"/>
      <c r="H9" s="153"/>
      <c r="I9" s="165"/>
      <c r="J9" s="141"/>
      <c r="K9" s="143"/>
      <c r="L9" s="173"/>
      <c r="M9" s="173"/>
      <c r="N9" s="158"/>
      <c r="O9" s="160"/>
      <c r="P9" s="162"/>
      <c r="Q9" s="167"/>
      <c r="R9" s="167"/>
      <c r="S9" s="167"/>
      <c r="T9" s="169"/>
      <c r="U9" s="13" t="s">
        <v>11</v>
      </c>
      <c r="V9" s="13" t="s">
        <v>9</v>
      </c>
      <c r="W9" s="153"/>
      <c r="X9" s="153"/>
      <c r="Y9" s="184"/>
    </row>
    <row r="10" spans="1:25" ht="38.25" customHeight="1">
      <c r="A10" s="38" t="s">
        <v>18</v>
      </c>
      <c r="B10" s="39" t="s">
        <v>95</v>
      </c>
      <c r="C10" s="29" t="s">
        <v>20</v>
      </c>
      <c r="D10" s="29" t="s">
        <v>20</v>
      </c>
      <c r="E10" s="29" t="s">
        <v>18</v>
      </c>
      <c r="F10" s="29" t="s">
        <v>14</v>
      </c>
      <c r="G10" s="29" t="s">
        <v>18</v>
      </c>
      <c r="H10" s="29" t="s">
        <v>14</v>
      </c>
      <c r="I10" s="29" t="s">
        <v>39</v>
      </c>
      <c r="J10" s="30" t="s">
        <v>24</v>
      </c>
      <c r="K10" s="29" t="s">
        <v>27</v>
      </c>
      <c r="L10" s="30" t="s">
        <v>19</v>
      </c>
      <c r="M10" s="30" t="s">
        <v>49</v>
      </c>
      <c r="N10" s="54" t="s">
        <v>113</v>
      </c>
      <c r="O10" s="30" t="s">
        <v>37</v>
      </c>
      <c r="P10" s="30" t="s">
        <v>14</v>
      </c>
      <c r="Q10" s="27" t="s">
        <v>17</v>
      </c>
      <c r="R10" s="27" t="s">
        <v>17</v>
      </c>
      <c r="S10" s="27" t="s">
        <v>16</v>
      </c>
      <c r="T10" s="28" t="s">
        <v>15</v>
      </c>
      <c r="U10" s="27" t="s">
        <v>16</v>
      </c>
      <c r="V10" s="29" t="s">
        <v>19</v>
      </c>
      <c r="W10" s="29" t="s">
        <v>18</v>
      </c>
      <c r="X10" s="29" t="s">
        <v>19</v>
      </c>
      <c r="Y10" s="31" t="s">
        <v>72</v>
      </c>
    </row>
    <row r="11" spans="1:25" s="60" customFormat="1" ht="93.75" customHeight="1">
      <c r="A11" s="65" t="s">
        <v>125</v>
      </c>
      <c r="B11" s="55" t="s">
        <v>95</v>
      </c>
      <c r="C11" s="56">
        <v>2021</v>
      </c>
      <c r="D11" s="56">
        <v>2021</v>
      </c>
      <c r="E11" s="57"/>
      <c r="F11" s="57" t="s">
        <v>93</v>
      </c>
      <c r="G11" s="57"/>
      <c r="H11" s="57" t="s">
        <v>93</v>
      </c>
      <c r="I11" s="57" t="s">
        <v>96</v>
      </c>
      <c r="J11" s="58" t="s">
        <v>91</v>
      </c>
      <c r="K11" s="57"/>
      <c r="L11" s="103" t="s">
        <v>115</v>
      </c>
      <c r="M11" s="63" t="s">
        <v>99</v>
      </c>
      <c r="N11" s="64" t="s">
        <v>94</v>
      </c>
      <c r="O11" s="59" t="s">
        <v>101</v>
      </c>
      <c r="P11" s="59" t="s">
        <v>93</v>
      </c>
      <c r="Q11" s="69">
        <v>15000</v>
      </c>
      <c r="R11" s="70"/>
      <c r="S11" s="70"/>
      <c r="T11" s="71">
        <f>S11+R11+Q11</f>
        <v>15000</v>
      </c>
      <c r="U11" s="70">
        <f>T11</f>
        <v>15000</v>
      </c>
      <c r="V11" s="59" t="s">
        <v>98</v>
      </c>
      <c r="W11" s="57"/>
      <c r="X11" s="57"/>
      <c r="Y11" s="67"/>
    </row>
    <row r="12" spans="1:25" ht="38.25" customHeight="1">
      <c r="A12" s="66" t="s">
        <v>126</v>
      </c>
      <c r="B12" s="39" t="s">
        <v>95</v>
      </c>
      <c r="C12" s="56">
        <v>2021</v>
      </c>
      <c r="D12" s="56">
        <v>2021</v>
      </c>
      <c r="E12" s="26"/>
      <c r="F12" s="57" t="s">
        <v>93</v>
      </c>
      <c r="G12" s="26"/>
      <c r="H12" s="57" t="s">
        <v>93</v>
      </c>
      <c r="I12" s="57" t="s">
        <v>96</v>
      </c>
      <c r="J12" s="34" t="s">
        <v>92</v>
      </c>
      <c r="K12" s="26"/>
      <c r="L12" s="104" t="s">
        <v>116</v>
      </c>
      <c r="M12" s="32" t="s">
        <v>99</v>
      </c>
      <c r="N12" s="35" t="s">
        <v>94</v>
      </c>
      <c r="O12" s="59" t="s">
        <v>101</v>
      </c>
      <c r="P12" s="62" t="s">
        <v>93</v>
      </c>
      <c r="Q12" s="72">
        <v>1300</v>
      </c>
      <c r="R12" s="73"/>
      <c r="S12" s="73"/>
      <c r="T12" s="74">
        <f>Q12+R12+S12</f>
        <v>1300</v>
      </c>
      <c r="U12" s="73">
        <f>T12</f>
        <v>1300</v>
      </c>
      <c r="V12" s="14" t="s">
        <v>98</v>
      </c>
      <c r="W12" s="26"/>
      <c r="X12" s="26"/>
      <c r="Y12" s="26"/>
    </row>
    <row r="13" spans="1:25" ht="38.25" customHeight="1">
      <c r="A13" s="65" t="s">
        <v>127</v>
      </c>
      <c r="B13" s="39" t="s">
        <v>95</v>
      </c>
      <c r="C13" s="56">
        <v>2021</v>
      </c>
      <c r="D13" s="56">
        <v>2021</v>
      </c>
      <c r="E13" s="26"/>
      <c r="F13" s="57" t="s">
        <v>93</v>
      </c>
      <c r="G13" s="26"/>
      <c r="H13" s="57" t="s">
        <v>93</v>
      </c>
      <c r="I13" s="57" t="s">
        <v>96</v>
      </c>
      <c r="J13" s="34" t="s">
        <v>91</v>
      </c>
      <c r="K13" s="26"/>
      <c r="L13" s="105" t="str">
        <f>'[1]Foglio1'!D14</f>
        <v>Erogazione buoni pasto elettronici</v>
      </c>
      <c r="M13" s="32" t="s">
        <v>99</v>
      </c>
      <c r="N13" s="35" t="s">
        <v>94</v>
      </c>
      <c r="O13" s="14">
        <v>12</v>
      </c>
      <c r="P13" s="12" t="s">
        <v>93</v>
      </c>
      <c r="Q13" s="73">
        <f>5195*2</f>
        <v>10390</v>
      </c>
      <c r="R13" s="73"/>
      <c r="S13" s="73"/>
      <c r="T13" s="74">
        <f aca="true" t="shared" si="0" ref="T13:T27">Q13+R13+S13</f>
        <v>10390</v>
      </c>
      <c r="U13" s="73">
        <f>T13</f>
        <v>10390</v>
      </c>
      <c r="V13" s="14" t="s">
        <v>98</v>
      </c>
      <c r="W13" s="26"/>
      <c r="X13" s="26"/>
      <c r="Y13" s="26"/>
    </row>
    <row r="14" spans="1:25" ht="53.25" customHeight="1">
      <c r="A14" s="65" t="s">
        <v>128</v>
      </c>
      <c r="B14" s="39" t="s">
        <v>95</v>
      </c>
      <c r="C14" s="56">
        <v>2021</v>
      </c>
      <c r="D14" s="56">
        <v>2021</v>
      </c>
      <c r="E14" s="26"/>
      <c r="F14" s="57" t="s">
        <v>93</v>
      </c>
      <c r="G14" s="26"/>
      <c r="H14" s="57" t="s">
        <v>93</v>
      </c>
      <c r="I14" s="57" t="s">
        <v>96</v>
      </c>
      <c r="J14" s="34" t="s">
        <v>92</v>
      </c>
      <c r="K14" s="26"/>
      <c r="L14" s="104" t="s">
        <v>117</v>
      </c>
      <c r="M14" s="32" t="s">
        <v>99</v>
      </c>
      <c r="N14" s="35" t="s">
        <v>94</v>
      </c>
      <c r="O14" s="59" t="s">
        <v>101</v>
      </c>
      <c r="P14" s="12" t="s">
        <v>93</v>
      </c>
      <c r="Q14" s="72">
        <v>11220</v>
      </c>
      <c r="R14" s="75"/>
      <c r="S14" s="75"/>
      <c r="T14" s="74">
        <f t="shared" si="0"/>
        <v>11220</v>
      </c>
      <c r="U14" s="73">
        <f aca="true" t="shared" si="1" ref="U14:U27">T14</f>
        <v>11220</v>
      </c>
      <c r="V14" s="14" t="s">
        <v>98</v>
      </c>
      <c r="W14" s="26"/>
      <c r="X14" s="26"/>
      <c r="Y14" s="26"/>
    </row>
    <row r="15" spans="1:25" ht="54" customHeight="1">
      <c r="A15" s="65" t="s">
        <v>129</v>
      </c>
      <c r="B15" s="39" t="s">
        <v>95</v>
      </c>
      <c r="C15" s="56">
        <v>2021</v>
      </c>
      <c r="D15" s="56">
        <v>2021</v>
      </c>
      <c r="E15" s="26"/>
      <c r="F15" s="57" t="s">
        <v>93</v>
      </c>
      <c r="G15" s="26"/>
      <c r="H15" s="57" t="s">
        <v>93</v>
      </c>
      <c r="I15" s="57" t="s">
        <v>96</v>
      </c>
      <c r="J15" s="34" t="s">
        <v>92</v>
      </c>
      <c r="K15" s="26"/>
      <c r="L15" s="105" t="s">
        <v>109</v>
      </c>
      <c r="M15" s="32" t="s">
        <v>99</v>
      </c>
      <c r="N15" s="35" t="s">
        <v>94</v>
      </c>
      <c r="O15" s="12" t="s">
        <v>101</v>
      </c>
      <c r="P15" s="12" t="s">
        <v>93</v>
      </c>
      <c r="Q15" s="74">
        <v>1300</v>
      </c>
      <c r="R15" s="75"/>
      <c r="S15" s="75"/>
      <c r="T15" s="74">
        <f t="shared" si="0"/>
        <v>1300</v>
      </c>
      <c r="U15" s="73">
        <f t="shared" si="1"/>
        <v>1300</v>
      </c>
      <c r="V15" s="14" t="s">
        <v>98</v>
      </c>
      <c r="W15" s="26"/>
      <c r="X15" s="26"/>
      <c r="Y15" s="26"/>
    </row>
    <row r="16" spans="1:25" ht="54" customHeight="1">
      <c r="A16" s="65" t="s">
        <v>130</v>
      </c>
      <c r="B16" s="39" t="s">
        <v>95</v>
      </c>
      <c r="C16" s="56">
        <v>2021</v>
      </c>
      <c r="D16" s="56">
        <v>2021</v>
      </c>
      <c r="E16" s="26"/>
      <c r="F16" s="57" t="s">
        <v>93</v>
      </c>
      <c r="G16" s="26"/>
      <c r="H16" s="57" t="s">
        <v>93</v>
      </c>
      <c r="I16" s="57" t="s">
        <v>96</v>
      </c>
      <c r="J16" s="34" t="s">
        <v>92</v>
      </c>
      <c r="K16" s="26"/>
      <c r="L16" s="106" t="s">
        <v>100</v>
      </c>
      <c r="M16" s="63" t="s">
        <v>99</v>
      </c>
      <c r="N16" s="64" t="s">
        <v>94</v>
      </c>
      <c r="O16" s="62" t="s">
        <v>101</v>
      </c>
      <c r="P16" s="62" t="s">
        <v>93</v>
      </c>
      <c r="Q16" s="71">
        <v>1800</v>
      </c>
      <c r="R16" s="75"/>
      <c r="S16" s="75"/>
      <c r="T16" s="74">
        <f t="shared" si="0"/>
        <v>1800</v>
      </c>
      <c r="U16" s="73">
        <f t="shared" si="1"/>
        <v>1800</v>
      </c>
      <c r="V16" s="14" t="s">
        <v>98</v>
      </c>
      <c r="W16" s="26"/>
      <c r="X16" s="26"/>
      <c r="Y16" s="26"/>
    </row>
    <row r="17" spans="1:25" ht="54" customHeight="1">
      <c r="A17" s="65" t="s">
        <v>131</v>
      </c>
      <c r="B17" s="39" t="s">
        <v>95</v>
      </c>
      <c r="C17" s="56">
        <v>2021</v>
      </c>
      <c r="D17" s="56">
        <v>2021</v>
      </c>
      <c r="E17" s="26"/>
      <c r="F17" s="57" t="s">
        <v>93</v>
      </c>
      <c r="G17" s="26"/>
      <c r="H17" s="57" t="s">
        <v>93</v>
      </c>
      <c r="I17" s="57" t="s">
        <v>96</v>
      </c>
      <c r="J17" s="34" t="s">
        <v>91</v>
      </c>
      <c r="K17" s="26"/>
      <c r="L17" s="106" t="s">
        <v>123</v>
      </c>
      <c r="M17" s="63" t="s">
        <v>99</v>
      </c>
      <c r="N17" s="64" t="s">
        <v>94</v>
      </c>
      <c r="O17" s="59">
        <v>12</v>
      </c>
      <c r="P17" s="62" t="s">
        <v>93</v>
      </c>
      <c r="Q17" s="71">
        <v>1172.77</v>
      </c>
      <c r="R17" s="75"/>
      <c r="S17" s="75"/>
      <c r="T17" s="74">
        <f>Q17</f>
        <v>1172.77</v>
      </c>
      <c r="U17" s="73">
        <f t="shared" si="1"/>
        <v>1172.77</v>
      </c>
      <c r="V17" s="14" t="s">
        <v>98</v>
      </c>
      <c r="W17" s="26"/>
      <c r="X17" s="26"/>
      <c r="Y17" s="26"/>
    </row>
    <row r="18" spans="1:25" ht="54" customHeight="1">
      <c r="A18" s="65" t="s">
        <v>132</v>
      </c>
      <c r="B18" s="39" t="s">
        <v>95</v>
      </c>
      <c r="C18" s="56">
        <v>2021</v>
      </c>
      <c r="D18" s="56">
        <v>2021</v>
      </c>
      <c r="E18" s="26"/>
      <c r="F18" s="57" t="s">
        <v>93</v>
      </c>
      <c r="G18" s="26"/>
      <c r="H18" s="57" t="s">
        <v>93</v>
      </c>
      <c r="I18" s="57" t="s">
        <v>96</v>
      </c>
      <c r="J18" s="34" t="s">
        <v>91</v>
      </c>
      <c r="K18" s="26"/>
      <c r="L18" s="106" t="s">
        <v>102</v>
      </c>
      <c r="M18" s="63" t="s">
        <v>99</v>
      </c>
      <c r="N18" s="64" t="s">
        <v>94</v>
      </c>
      <c r="O18" s="59">
        <v>12</v>
      </c>
      <c r="P18" s="62" t="s">
        <v>97</v>
      </c>
      <c r="Q18" s="71" t="s">
        <v>103</v>
      </c>
      <c r="R18" s="75"/>
      <c r="S18" s="75"/>
      <c r="T18" s="74">
        <v>0</v>
      </c>
      <c r="U18" s="73">
        <f t="shared" si="1"/>
        <v>0</v>
      </c>
      <c r="V18" s="14" t="s">
        <v>98</v>
      </c>
      <c r="W18" s="26"/>
      <c r="X18" s="26"/>
      <c r="Y18" s="26"/>
    </row>
    <row r="19" spans="1:25" ht="54" customHeight="1">
      <c r="A19" s="65" t="s">
        <v>142</v>
      </c>
      <c r="B19" s="39" t="s">
        <v>95</v>
      </c>
      <c r="C19" s="56">
        <v>2021</v>
      </c>
      <c r="D19" s="56">
        <v>2021</v>
      </c>
      <c r="E19" s="26"/>
      <c r="F19" s="57" t="s">
        <v>93</v>
      </c>
      <c r="G19" s="26"/>
      <c r="H19" s="57" t="s">
        <v>93</v>
      </c>
      <c r="I19" s="57" t="s">
        <v>96</v>
      </c>
      <c r="J19" s="34" t="s">
        <v>92</v>
      </c>
      <c r="K19" s="26"/>
      <c r="L19" s="106" t="s">
        <v>118</v>
      </c>
      <c r="M19" s="63" t="s">
        <v>99</v>
      </c>
      <c r="N19" s="64" t="s">
        <v>94</v>
      </c>
      <c r="O19" s="62" t="s">
        <v>101</v>
      </c>
      <c r="P19" s="62" t="s">
        <v>93</v>
      </c>
      <c r="Q19" s="71">
        <v>1018</v>
      </c>
      <c r="R19" s="75"/>
      <c r="S19" s="75"/>
      <c r="T19" s="74">
        <f t="shared" si="0"/>
        <v>1018</v>
      </c>
      <c r="U19" s="73">
        <f t="shared" si="1"/>
        <v>1018</v>
      </c>
      <c r="V19" s="14" t="s">
        <v>98</v>
      </c>
      <c r="W19" s="26"/>
      <c r="X19" s="26"/>
      <c r="Y19" s="26"/>
    </row>
    <row r="20" spans="1:25" ht="54" customHeight="1">
      <c r="A20" s="65" t="s">
        <v>133</v>
      </c>
      <c r="B20" s="39" t="s">
        <v>95</v>
      </c>
      <c r="C20" s="56">
        <v>2021</v>
      </c>
      <c r="D20" s="56">
        <v>2021</v>
      </c>
      <c r="E20" s="26"/>
      <c r="F20" s="57" t="s">
        <v>93</v>
      </c>
      <c r="G20" s="26"/>
      <c r="H20" s="57" t="s">
        <v>93</v>
      </c>
      <c r="I20" s="57" t="s">
        <v>96</v>
      </c>
      <c r="J20" s="34" t="s">
        <v>92</v>
      </c>
      <c r="K20" s="26"/>
      <c r="L20" s="106" t="s">
        <v>104</v>
      </c>
      <c r="M20" s="63" t="s">
        <v>99</v>
      </c>
      <c r="N20" s="64" t="s">
        <v>94</v>
      </c>
      <c r="O20" s="62" t="s">
        <v>101</v>
      </c>
      <c r="P20" s="62" t="s">
        <v>93</v>
      </c>
      <c r="Q20" s="71">
        <f>800*4</f>
        <v>3200</v>
      </c>
      <c r="R20" s="75"/>
      <c r="S20" s="75"/>
      <c r="T20" s="74">
        <f t="shared" si="0"/>
        <v>3200</v>
      </c>
      <c r="U20" s="73">
        <f t="shared" si="1"/>
        <v>3200</v>
      </c>
      <c r="V20" s="14" t="s">
        <v>98</v>
      </c>
      <c r="W20" s="26"/>
      <c r="X20" s="26"/>
      <c r="Y20" s="26"/>
    </row>
    <row r="21" spans="1:25" ht="54" customHeight="1">
      <c r="A21" s="65" t="s">
        <v>134</v>
      </c>
      <c r="B21" s="39" t="s">
        <v>95</v>
      </c>
      <c r="C21" s="56">
        <v>2021</v>
      </c>
      <c r="D21" s="56">
        <v>2021</v>
      </c>
      <c r="E21" s="26"/>
      <c r="F21" s="57" t="s">
        <v>93</v>
      </c>
      <c r="G21" s="26"/>
      <c r="H21" s="57" t="s">
        <v>93</v>
      </c>
      <c r="I21" s="57" t="s">
        <v>96</v>
      </c>
      <c r="J21" s="34" t="s">
        <v>92</v>
      </c>
      <c r="K21" s="26"/>
      <c r="L21" s="106" t="s">
        <v>119</v>
      </c>
      <c r="M21" s="63" t="s">
        <v>99</v>
      </c>
      <c r="N21" s="64" t="s">
        <v>94</v>
      </c>
      <c r="O21" s="62" t="s">
        <v>101</v>
      </c>
      <c r="P21" s="62" t="s">
        <v>93</v>
      </c>
      <c r="Q21" s="71">
        <f>158*15</f>
        <v>2370</v>
      </c>
      <c r="R21" s="75"/>
      <c r="S21" s="75"/>
      <c r="T21" s="74">
        <f t="shared" si="0"/>
        <v>2370</v>
      </c>
      <c r="U21" s="73">
        <f t="shared" si="1"/>
        <v>2370</v>
      </c>
      <c r="V21" s="14" t="s">
        <v>98</v>
      </c>
      <c r="W21" s="26"/>
      <c r="X21" s="26"/>
      <c r="Y21" s="26"/>
    </row>
    <row r="22" spans="1:25" ht="54" customHeight="1">
      <c r="A22" s="65" t="s">
        <v>143</v>
      </c>
      <c r="B22" s="39" t="s">
        <v>95</v>
      </c>
      <c r="C22" s="56">
        <v>2021</v>
      </c>
      <c r="D22" s="56">
        <v>2021</v>
      </c>
      <c r="E22" s="26"/>
      <c r="F22" s="57" t="s">
        <v>93</v>
      </c>
      <c r="G22" s="26"/>
      <c r="H22" s="57" t="s">
        <v>93</v>
      </c>
      <c r="I22" s="57" t="s">
        <v>96</v>
      </c>
      <c r="J22" s="34" t="s">
        <v>92</v>
      </c>
      <c r="K22" s="61"/>
      <c r="L22" s="105" t="s">
        <v>105</v>
      </c>
      <c r="M22" s="32" t="s">
        <v>108</v>
      </c>
      <c r="N22" s="35" t="s">
        <v>94</v>
      </c>
      <c r="O22" s="12" t="s">
        <v>101</v>
      </c>
      <c r="P22" s="12" t="s">
        <v>93</v>
      </c>
      <c r="Q22" s="74">
        <v>1400</v>
      </c>
      <c r="R22" s="75"/>
      <c r="S22" s="75"/>
      <c r="T22" s="74">
        <f t="shared" si="0"/>
        <v>1400</v>
      </c>
      <c r="U22" s="73">
        <f t="shared" si="1"/>
        <v>1400</v>
      </c>
      <c r="V22" s="14" t="s">
        <v>98</v>
      </c>
      <c r="W22" s="26"/>
      <c r="X22" s="26"/>
      <c r="Y22" s="26"/>
    </row>
    <row r="23" spans="1:25" ht="54" customHeight="1">
      <c r="A23" s="65" t="s">
        <v>135</v>
      </c>
      <c r="B23" s="39" t="s">
        <v>95</v>
      </c>
      <c r="C23" s="56">
        <v>2021</v>
      </c>
      <c r="D23" s="56">
        <v>2021</v>
      </c>
      <c r="E23" s="26"/>
      <c r="F23" s="57" t="s">
        <v>93</v>
      </c>
      <c r="G23" s="26"/>
      <c r="H23" s="57" t="s">
        <v>93</v>
      </c>
      <c r="I23" s="57" t="s">
        <v>96</v>
      </c>
      <c r="J23" s="34" t="s">
        <v>92</v>
      </c>
      <c r="K23" s="26"/>
      <c r="L23" s="106" t="s">
        <v>106</v>
      </c>
      <c r="M23" s="63" t="s">
        <v>99</v>
      </c>
      <c r="N23" s="64" t="s">
        <v>94</v>
      </c>
      <c r="O23" s="59">
        <v>24</v>
      </c>
      <c r="P23" s="62" t="s">
        <v>97</v>
      </c>
      <c r="Q23" s="71">
        <v>90000</v>
      </c>
      <c r="R23" s="75"/>
      <c r="S23" s="75"/>
      <c r="T23" s="74">
        <f t="shared" si="0"/>
        <v>90000</v>
      </c>
      <c r="U23" s="73">
        <f t="shared" si="1"/>
        <v>90000</v>
      </c>
      <c r="V23" s="14" t="s">
        <v>98</v>
      </c>
      <c r="W23" s="26"/>
      <c r="X23" s="26"/>
      <c r="Y23" s="26"/>
    </row>
    <row r="24" spans="1:25" ht="54" customHeight="1">
      <c r="A24" s="65" t="s">
        <v>136</v>
      </c>
      <c r="B24" s="39" t="s">
        <v>95</v>
      </c>
      <c r="C24" s="56">
        <v>2021</v>
      </c>
      <c r="D24" s="56">
        <v>2021</v>
      </c>
      <c r="E24" s="26"/>
      <c r="F24" s="57" t="s">
        <v>93</v>
      </c>
      <c r="G24" s="26"/>
      <c r="H24" s="57" t="s">
        <v>93</v>
      </c>
      <c r="I24" s="57" t="s">
        <v>96</v>
      </c>
      <c r="J24" s="34" t="s">
        <v>92</v>
      </c>
      <c r="K24" s="26"/>
      <c r="L24" s="106" t="s">
        <v>114</v>
      </c>
      <c r="M24" s="63" t="s">
        <v>99</v>
      </c>
      <c r="N24" s="64" t="s">
        <v>94</v>
      </c>
      <c r="O24" s="62" t="s">
        <v>101</v>
      </c>
      <c r="P24" s="62" t="s">
        <v>93</v>
      </c>
      <c r="Q24" s="71">
        <v>1778</v>
      </c>
      <c r="R24" s="75"/>
      <c r="S24" s="75"/>
      <c r="T24" s="74">
        <f t="shared" si="0"/>
        <v>1778</v>
      </c>
      <c r="U24" s="73">
        <f t="shared" si="1"/>
        <v>1778</v>
      </c>
      <c r="V24" s="14" t="s">
        <v>98</v>
      </c>
      <c r="W24" s="26"/>
      <c r="X24" s="26"/>
      <c r="Y24" s="26"/>
    </row>
    <row r="25" spans="1:25" ht="54" customHeight="1">
      <c r="A25" s="65" t="s">
        <v>137</v>
      </c>
      <c r="B25" s="39" t="s">
        <v>95</v>
      </c>
      <c r="C25" s="56">
        <v>2021</v>
      </c>
      <c r="D25" s="56">
        <v>2021</v>
      </c>
      <c r="E25" s="26"/>
      <c r="F25" s="57" t="s">
        <v>93</v>
      </c>
      <c r="G25" s="26"/>
      <c r="H25" s="57" t="s">
        <v>93</v>
      </c>
      <c r="I25" s="57" t="s">
        <v>96</v>
      </c>
      <c r="J25" s="34" t="s">
        <v>92</v>
      </c>
      <c r="K25" s="61"/>
      <c r="L25" s="106" t="s">
        <v>107</v>
      </c>
      <c r="M25" s="63" t="s">
        <v>99</v>
      </c>
      <c r="N25" s="64" t="s">
        <v>94</v>
      </c>
      <c r="O25" s="62" t="s">
        <v>101</v>
      </c>
      <c r="P25" s="62" t="s">
        <v>93</v>
      </c>
      <c r="Q25" s="71">
        <v>1500</v>
      </c>
      <c r="R25" s="75"/>
      <c r="S25" s="75"/>
      <c r="T25" s="74">
        <f t="shared" si="0"/>
        <v>1500</v>
      </c>
      <c r="U25" s="73">
        <f t="shared" si="1"/>
        <v>1500</v>
      </c>
      <c r="V25" s="14" t="s">
        <v>98</v>
      </c>
      <c r="W25" s="26"/>
      <c r="X25" s="26"/>
      <c r="Y25" s="26"/>
    </row>
    <row r="26" spans="1:25" ht="54" customHeight="1">
      <c r="A26" s="65" t="s">
        <v>138</v>
      </c>
      <c r="B26" s="39" t="s">
        <v>95</v>
      </c>
      <c r="C26" s="56">
        <v>2021</v>
      </c>
      <c r="D26" s="56">
        <v>2021</v>
      </c>
      <c r="E26" s="26"/>
      <c r="F26" s="57" t="s">
        <v>93</v>
      </c>
      <c r="G26" s="26"/>
      <c r="H26" s="57" t="s">
        <v>93</v>
      </c>
      <c r="I26" s="57" t="s">
        <v>96</v>
      </c>
      <c r="J26" s="34" t="s">
        <v>92</v>
      </c>
      <c r="K26" s="61"/>
      <c r="L26" s="106" t="s">
        <v>120</v>
      </c>
      <c r="M26" s="63" t="s">
        <v>99</v>
      </c>
      <c r="N26" s="64" t="s">
        <v>94</v>
      </c>
      <c r="O26" s="62" t="s">
        <v>101</v>
      </c>
      <c r="P26" s="62" t="s">
        <v>93</v>
      </c>
      <c r="Q26" s="71">
        <v>1014</v>
      </c>
      <c r="R26" s="75"/>
      <c r="S26" s="75"/>
      <c r="T26" s="74">
        <f t="shared" si="0"/>
        <v>1014</v>
      </c>
      <c r="U26" s="73">
        <f t="shared" si="1"/>
        <v>1014</v>
      </c>
      <c r="V26" s="14" t="s">
        <v>98</v>
      </c>
      <c r="W26" s="26"/>
      <c r="X26" s="26"/>
      <c r="Y26" s="26"/>
    </row>
    <row r="27" spans="1:25" ht="54" customHeight="1">
      <c r="A27" s="65" t="s">
        <v>139</v>
      </c>
      <c r="B27" s="39" t="s">
        <v>95</v>
      </c>
      <c r="C27" s="56">
        <v>2021</v>
      </c>
      <c r="D27" s="56">
        <v>2021</v>
      </c>
      <c r="E27" s="26"/>
      <c r="F27" s="57" t="s">
        <v>93</v>
      </c>
      <c r="G27" s="26"/>
      <c r="H27" s="57" t="s">
        <v>93</v>
      </c>
      <c r="I27" s="57" t="s">
        <v>96</v>
      </c>
      <c r="J27" s="34" t="s">
        <v>92</v>
      </c>
      <c r="K27" s="61"/>
      <c r="L27" s="106" t="s">
        <v>121</v>
      </c>
      <c r="M27" s="63" t="s">
        <v>99</v>
      </c>
      <c r="N27" s="64" t="s">
        <v>94</v>
      </c>
      <c r="O27" s="59" t="s">
        <v>101</v>
      </c>
      <c r="P27" s="62" t="s">
        <v>93</v>
      </c>
      <c r="Q27" s="71">
        <v>1049</v>
      </c>
      <c r="R27" s="75"/>
      <c r="S27" s="75"/>
      <c r="T27" s="74">
        <f t="shared" si="0"/>
        <v>1049</v>
      </c>
      <c r="U27" s="76">
        <f t="shared" si="1"/>
        <v>1049</v>
      </c>
      <c r="V27" s="14" t="s">
        <v>98</v>
      </c>
      <c r="W27" s="26"/>
      <c r="X27" s="26"/>
      <c r="Y27" s="26"/>
    </row>
    <row r="28" spans="1:25" ht="54" customHeight="1">
      <c r="A28" s="65" t="s">
        <v>140</v>
      </c>
      <c r="B28" s="39" t="s">
        <v>95</v>
      </c>
      <c r="C28" s="56">
        <v>2021</v>
      </c>
      <c r="D28" s="56">
        <v>2021</v>
      </c>
      <c r="E28" s="26"/>
      <c r="F28" s="57" t="s">
        <v>93</v>
      </c>
      <c r="G28" s="26"/>
      <c r="H28" s="57" t="s">
        <v>93</v>
      </c>
      <c r="I28" s="57" t="s">
        <v>96</v>
      </c>
      <c r="J28" s="34" t="s">
        <v>92</v>
      </c>
      <c r="K28" s="61"/>
      <c r="L28" s="106" t="s">
        <v>122</v>
      </c>
      <c r="M28" s="63" t="s">
        <v>99</v>
      </c>
      <c r="N28" s="64" t="s">
        <v>94</v>
      </c>
      <c r="O28" s="59" t="s">
        <v>101</v>
      </c>
      <c r="P28" s="62" t="s">
        <v>93</v>
      </c>
      <c r="Q28" s="71">
        <v>8650</v>
      </c>
      <c r="R28" s="75"/>
      <c r="S28" s="75"/>
      <c r="T28" s="74">
        <f>Q28+R28+S28</f>
        <v>8650</v>
      </c>
      <c r="U28" s="76">
        <f>T28</f>
        <v>8650</v>
      </c>
      <c r="V28" s="14" t="s">
        <v>98</v>
      </c>
      <c r="W28" s="26"/>
      <c r="X28" s="26"/>
      <c r="Y28" s="26"/>
    </row>
    <row r="29" spans="1:25" ht="54" customHeight="1">
      <c r="A29" s="65" t="s">
        <v>141</v>
      </c>
      <c r="B29" s="39" t="s">
        <v>95</v>
      </c>
      <c r="C29" s="56">
        <v>2021</v>
      </c>
      <c r="D29" s="56">
        <v>2021</v>
      </c>
      <c r="E29" s="26"/>
      <c r="F29" s="57" t="s">
        <v>93</v>
      </c>
      <c r="G29" s="26"/>
      <c r="H29" s="57" t="s">
        <v>93</v>
      </c>
      <c r="I29" s="57" t="s">
        <v>96</v>
      </c>
      <c r="J29" s="34" t="s">
        <v>91</v>
      </c>
      <c r="K29" s="61"/>
      <c r="L29" s="106" t="s">
        <v>144</v>
      </c>
      <c r="M29" s="63" t="s">
        <v>99</v>
      </c>
      <c r="N29" s="64" t="s">
        <v>94</v>
      </c>
      <c r="O29" s="59">
        <v>12</v>
      </c>
      <c r="P29" s="62" t="s">
        <v>93</v>
      </c>
      <c r="Q29" s="102">
        <f>27500/12*10</f>
        <v>22916.666666666664</v>
      </c>
      <c r="R29" s="77"/>
      <c r="S29" s="75"/>
      <c r="T29" s="74">
        <f>Q29+R29+S29</f>
        <v>22916.666666666664</v>
      </c>
      <c r="U29" s="76">
        <f>T29</f>
        <v>22916.666666666664</v>
      </c>
      <c r="V29" s="14" t="s">
        <v>98</v>
      </c>
      <c r="W29" s="26"/>
      <c r="X29" s="26"/>
      <c r="Y29" s="26"/>
    </row>
    <row r="30" spans="1:25" ht="54" customHeight="1">
      <c r="A30" s="78" t="s">
        <v>145</v>
      </c>
      <c r="B30" s="79" t="s">
        <v>95</v>
      </c>
      <c r="C30" s="80">
        <v>2021</v>
      </c>
      <c r="D30" s="80">
        <v>2021</v>
      </c>
      <c r="E30" s="81"/>
      <c r="F30" s="82" t="s">
        <v>93</v>
      </c>
      <c r="G30" s="81"/>
      <c r="H30" s="82" t="s">
        <v>93</v>
      </c>
      <c r="I30" s="82" t="s">
        <v>96</v>
      </c>
      <c r="J30" s="83" t="s">
        <v>91</v>
      </c>
      <c r="K30" s="84"/>
      <c r="L30" s="107" t="s">
        <v>124</v>
      </c>
      <c r="M30" s="85" t="s">
        <v>99</v>
      </c>
      <c r="N30" s="86" t="s">
        <v>94</v>
      </c>
      <c r="O30" s="87">
        <v>24</v>
      </c>
      <c r="P30" s="88" t="s">
        <v>93</v>
      </c>
      <c r="Q30" s="89">
        <v>2500</v>
      </c>
      <c r="R30" s="90"/>
      <c r="S30" s="90"/>
      <c r="T30" s="91">
        <f>Q30+R30+S30</f>
        <v>2500</v>
      </c>
      <c r="U30" s="76">
        <f>T30</f>
        <v>2500</v>
      </c>
      <c r="V30" s="92" t="s">
        <v>98</v>
      </c>
      <c r="W30" s="81"/>
      <c r="X30" s="81"/>
      <c r="Y30" s="81"/>
    </row>
    <row r="31" spans="1:25" s="33" customFormat="1" ht="15">
      <c r="A31" s="44"/>
      <c r="B31" s="44"/>
      <c r="C31" s="48"/>
      <c r="D31" s="48"/>
      <c r="E31" s="49"/>
      <c r="F31" s="49"/>
      <c r="G31" s="49"/>
      <c r="H31" s="50"/>
      <c r="I31" s="49"/>
      <c r="J31" s="52"/>
      <c r="K31" s="49"/>
      <c r="L31" s="97"/>
      <c r="M31" s="98"/>
      <c r="N31" s="99"/>
      <c r="O31" s="100"/>
      <c r="P31" s="49"/>
      <c r="Q31" s="49"/>
      <c r="R31" s="49"/>
      <c r="S31" s="49"/>
      <c r="T31" s="49"/>
      <c r="U31" s="68">
        <f>SUM(U11:U30)</f>
        <v>179578.43666666665</v>
      </c>
      <c r="V31" s="101"/>
      <c r="W31" s="49"/>
      <c r="X31" s="49"/>
      <c r="Y31" s="49"/>
    </row>
    <row r="32" spans="1:22" s="33" customFormat="1" ht="12.75">
      <c r="A32" s="93"/>
      <c r="B32" s="93"/>
      <c r="C32" s="94"/>
      <c r="D32" s="94"/>
      <c r="H32" s="15"/>
      <c r="J32" s="96"/>
      <c r="L32" s="53"/>
      <c r="M32" s="45"/>
      <c r="N32" s="46"/>
      <c r="O32" s="51"/>
      <c r="V32" s="47"/>
    </row>
    <row r="33" spans="1:22" s="33" customFormat="1" ht="12.75">
      <c r="A33" s="93"/>
      <c r="B33" s="93"/>
      <c r="C33" s="94"/>
      <c r="D33" s="94"/>
      <c r="H33" s="15"/>
      <c r="J33" s="96"/>
      <c r="L33" s="53"/>
      <c r="M33" s="45"/>
      <c r="N33" s="46"/>
      <c r="O33" s="51"/>
      <c r="V33" s="47"/>
    </row>
    <row r="34" spans="1:25" ht="54" customHeight="1">
      <c r="A34" s="93"/>
      <c r="B34" s="93"/>
      <c r="C34" s="94"/>
      <c r="D34" s="94"/>
      <c r="E34" s="33"/>
      <c r="F34" s="33"/>
      <c r="G34" s="33"/>
      <c r="H34" s="15"/>
      <c r="I34" s="33"/>
      <c r="J34" s="95"/>
      <c r="K34" s="33"/>
      <c r="R34" s="33"/>
      <c r="S34" s="33"/>
      <c r="T34" s="33"/>
      <c r="U34" s="33"/>
      <c r="V34" s="47"/>
      <c r="W34" s="33"/>
      <c r="X34" s="33"/>
      <c r="Y34" s="33"/>
    </row>
    <row r="35" spans="1:12" ht="12.75">
      <c r="A35" s="155" t="s">
        <v>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ht="12.75">
      <c r="A36" s="156" t="s">
        <v>41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7" ht="12.75" customHeight="1">
      <c r="A37" s="125" t="s">
        <v>78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Q37" s="15" t="s">
        <v>48</v>
      </c>
    </row>
    <row r="38" spans="1:25" ht="12.75" customHeight="1">
      <c r="A38" s="125" t="s">
        <v>81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Q38" s="15"/>
      <c r="Y38" s="15"/>
    </row>
    <row r="39" spans="1:25" ht="12.75" customHeight="1">
      <c r="A39" s="125" t="s">
        <v>65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Q39" s="15"/>
      <c r="Y39" s="15"/>
    </row>
    <row r="40" spans="1:12" ht="12.75" customHeight="1">
      <c r="A40" s="144" t="s">
        <v>66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24" ht="12.75" customHeight="1">
      <c r="A41" s="125" t="s">
        <v>69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P41" s="131" t="s">
        <v>62</v>
      </c>
      <c r="Q41" s="132"/>
      <c r="R41" s="132"/>
      <c r="S41" s="132"/>
      <c r="T41" s="132"/>
      <c r="U41" s="132"/>
      <c r="V41" s="132"/>
      <c r="W41" s="132"/>
      <c r="X41" s="133"/>
    </row>
    <row r="42" spans="1:24" ht="12.75" customHeight="1">
      <c r="A42" s="125" t="s">
        <v>70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P42" s="134" t="s">
        <v>53</v>
      </c>
      <c r="Q42" s="135"/>
      <c r="R42" s="135"/>
      <c r="S42" s="135"/>
      <c r="T42" s="136"/>
      <c r="U42" s="22" t="s">
        <v>79</v>
      </c>
      <c r="V42" s="24"/>
      <c r="W42" s="24"/>
      <c r="X42" s="25"/>
    </row>
    <row r="43" spans="1:24" ht="12.75" customHeight="1">
      <c r="A43" s="125" t="s">
        <v>86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P43" s="20"/>
      <c r="Q43" s="21"/>
      <c r="R43" s="21"/>
      <c r="S43" s="21"/>
      <c r="T43" s="21"/>
      <c r="U43" s="23"/>
      <c r="V43" s="24"/>
      <c r="W43" s="24"/>
      <c r="X43" s="25"/>
    </row>
    <row r="44" spans="1:24" ht="12.75" customHeight="1">
      <c r="A44" s="125" t="s">
        <v>87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P44" s="137" t="s">
        <v>61</v>
      </c>
      <c r="Q44" s="138"/>
      <c r="R44" s="138"/>
      <c r="S44" s="138"/>
      <c r="T44" s="138"/>
      <c r="U44" s="138"/>
      <c r="V44" s="138"/>
      <c r="W44" s="138"/>
      <c r="X44" s="139"/>
    </row>
    <row r="45" spans="1:24" ht="12" customHeight="1">
      <c r="A45" s="125" t="s">
        <v>88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P45" s="126" t="s">
        <v>54</v>
      </c>
      <c r="Q45" s="127"/>
      <c r="R45" s="127"/>
      <c r="S45" s="127"/>
      <c r="T45" s="128"/>
      <c r="U45" s="18" t="s">
        <v>55</v>
      </c>
      <c r="V45" s="18" t="s">
        <v>56</v>
      </c>
      <c r="W45" s="129" t="s">
        <v>57</v>
      </c>
      <c r="X45" s="130"/>
    </row>
    <row r="46" spans="1:24" ht="12.75" customHeight="1">
      <c r="A46" s="125" t="s">
        <v>89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P46" s="122" t="s">
        <v>29</v>
      </c>
      <c r="Q46" s="123"/>
      <c r="R46" s="123"/>
      <c r="S46" s="123"/>
      <c r="T46" s="124"/>
      <c r="U46" s="22" t="s">
        <v>28</v>
      </c>
      <c r="V46" s="22" t="s">
        <v>28</v>
      </c>
      <c r="W46" s="122" t="s">
        <v>28</v>
      </c>
      <c r="X46" s="124"/>
    </row>
    <row r="47" spans="1:24" s="1" customFormat="1" ht="12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P47" s="122" t="s">
        <v>58</v>
      </c>
      <c r="Q47" s="123"/>
      <c r="R47" s="123"/>
      <c r="S47" s="123"/>
      <c r="T47" s="124"/>
      <c r="U47" s="22" t="s">
        <v>28</v>
      </c>
      <c r="V47" s="22" t="s">
        <v>28</v>
      </c>
      <c r="W47" s="122" t="s">
        <v>28</v>
      </c>
      <c r="X47" s="124"/>
    </row>
    <row r="48" spans="1:24" s="1" customFormat="1" ht="12.7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P48" s="122" t="s">
        <v>46</v>
      </c>
      <c r="Q48" s="123"/>
      <c r="R48" s="123"/>
      <c r="S48" s="123"/>
      <c r="T48" s="124"/>
      <c r="U48" s="22" t="s">
        <v>28</v>
      </c>
      <c r="V48" s="22" t="s">
        <v>28</v>
      </c>
      <c r="W48" s="122" t="s">
        <v>28</v>
      </c>
      <c r="X48" s="124"/>
    </row>
    <row r="49" spans="1:24" s="1" customFormat="1" ht="12.75" customHeight="1">
      <c r="A49" s="4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P49" s="122" t="s">
        <v>59</v>
      </c>
      <c r="Q49" s="123"/>
      <c r="R49" s="123"/>
      <c r="S49" s="123"/>
      <c r="T49" s="124"/>
      <c r="U49" s="22" t="s">
        <v>28</v>
      </c>
      <c r="V49" s="22" t="s">
        <v>28</v>
      </c>
      <c r="W49" s="122" t="s">
        <v>28</v>
      </c>
      <c r="X49" s="124"/>
    </row>
    <row r="50" spans="1:24" ht="12" customHeight="1">
      <c r="A50" s="41" t="s">
        <v>49</v>
      </c>
      <c r="P50" s="122" t="s">
        <v>33</v>
      </c>
      <c r="Q50" s="123"/>
      <c r="R50" s="123"/>
      <c r="S50" s="123"/>
      <c r="T50" s="124"/>
      <c r="U50" s="22" t="s">
        <v>28</v>
      </c>
      <c r="V50" s="22" t="s">
        <v>28</v>
      </c>
      <c r="W50" s="122" t="s">
        <v>28</v>
      </c>
      <c r="X50" s="124"/>
    </row>
    <row r="51" spans="1:24" ht="12.75" customHeight="1">
      <c r="A51" s="121" t="s">
        <v>42</v>
      </c>
      <c r="B51" s="121"/>
      <c r="J51" s="16"/>
      <c r="P51" s="122" t="s">
        <v>60</v>
      </c>
      <c r="Q51" s="123"/>
      <c r="R51" s="123"/>
      <c r="S51" s="123"/>
      <c r="T51" s="124"/>
      <c r="U51" s="22" t="s">
        <v>28</v>
      </c>
      <c r="V51" s="22" t="s">
        <v>28</v>
      </c>
      <c r="W51" s="122" t="s">
        <v>28</v>
      </c>
      <c r="X51" s="124"/>
    </row>
    <row r="52" spans="1:2" ht="12.75">
      <c r="A52" s="121" t="s">
        <v>43</v>
      </c>
      <c r="B52" s="121"/>
    </row>
    <row r="53" spans="1:2" ht="12.75" customHeight="1">
      <c r="A53" s="121" t="s">
        <v>44</v>
      </c>
      <c r="B53" s="121"/>
    </row>
    <row r="54" ht="12.75" customHeight="1"/>
    <row r="55" spans="1:24" ht="12.75" customHeight="1">
      <c r="A55" s="43" t="s">
        <v>72</v>
      </c>
      <c r="B55" s="1"/>
      <c r="C55" s="1"/>
      <c r="D55" s="1"/>
      <c r="W55" s="1"/>
      <c r="X55" s="1"/>
    </row>
    <row r="56" spans="1:24" s="1" customFormat="1" ht="14.25" customHeight="1">
      <c r="A56" s="120" t="s">
        <v>73</v>
      </c>
      <c r="B56" s="120"/>
      <c r="C56" s="120"/>
      <c r="D56" s="120"/>
      <c r="E56" s="19"/>
      <c r="F56" s="19"/>
      <c r="G56" s="19"/>
      <c r="V56" s="10"/>
      <c r="W56" s="10"/>
      <c r="X56" s="10"/>
    </row>
    <row r="57" spans="1:4" ht="14.25" customHeight="1">
      <c r="A57" s="120" t="s">
        <v>74</v>
      </c>
      <c r="B57" s="120"/>
      <c r="C57" s="120"/>
      <c r="D57" s="120"/>
    </row>
    <row r="58" spans="1:4" ht="14.25" customHeight="1">
      <c r="A58" s="120" t="s">
        <v>75</v>
      </c>
      <c r="B58" s="120"/>
      <c r="C58" s="120"/>
      <c r="D58" s="120"/>
    </row>
    <row r="59" spans="1:4" ht="14.25" customHeight="1">
      <c r="A59" s="120" t="s">
        <v>76</v>
      </c>
      <c r="B59" s="120"/>
      <c r="C59" s="120"/>
      <c r="D59" s="120"/>
    </row>
    <row r="60" spans="1:4" ht="14.25" customHeight="1">
      <c r="A60" s="120" t="s">
        <v>77</v>
      </c>
      <c r="B60" s="120"/>
      <c r="C60" s="120"/>
      <c r="D60" s="120"/>
    </row>
  </sheetData>
  <sheetProtection/>
  <mergeCells count="68">
    <mergeCell ref="L7:L9"/>
    <mergeCell ref="M7:M9"/>
    <mergeCell ref="A1:Y1"/>
    <mergeCell ref="A2:Y2"/>
    <mergeCell ref="A4:Y4"/>
    <mergeCell ref="A7:A9"/>
    <mergeCell ref="B7:B9"/>
    <mergeCell ref="C7:C9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Q7:V7"/>
    <mergeCell ref="A35:L35"/>
    <mergeCell ref="A36:L36"/>
    <mergeCell ref="A37:L37"/>
    <mergeCell ref="N7:N9"/>
    <mergeCell ref="O7:O9"/>
    <mergeCell ref="P7:P9"/>
    <mergeCell ref="H7:H9"/>
    <mergeCell ref="I7:I9"/>
    <mergeCell ref="J7:J9"/>
    <mergeCell ref="K7:K9"/>
    <mergeCell ref="A38:N38"/>
    <mergeCell ref="A39:L39"/>
    <mergeCell ref="A40:L40"/>
    <mergeCell ref="A41:K41"/>
    <mergeCell ref="D7:D9"/>
    <mergeCell ref="E7:E9"/>
    <mergeCell ref="F7:F9"/>
    <mergeCell ref="G7:G9"/>
    <mergeCell ref="P41:X41"/>
    <mergeCell ref="A42:K42"/>
    <mergeCell ref="P42:T42"/>
    <mergeCell ref="A43:K43"/>
    <mergeCell ref="A44:K44"/>
    <mergeCell ref="P44:X44"/>
    <mergeCell ref="A45:K45"/>
    <mergeCell ref="P45:T45"/>
    <mergeCell ref="W45:X45"/>
    <mergeCell ref="W50:X50"/>
    <mergeCell ref="A46:N46"/>
    <mergeCell ref="P46:T46"/>
    <mergeCell ref="W46:X46"/>
    <mergeCell ref="A47:N47"/>
    <mergeCell ref="P47:T47"/>
    <mergeCell ref="W47:X47"/>
    <mergeCell ref="W51:X51"/>
    <mergeCell ref="A52:B52"/>
    <mergeCell ref="A53:B53"/>
    <mergeCell ref="A56:D56"/>
    <mergeCell ref="A48:N48"/>
    <mergeCell ref="P48:T48"/>
    <mergeCell ref="W48:X48"/>
    <mergeCell ref="P49:T49"/>
    <mergeCell ref="W49:X49"/>
    <mergeCell ref="P50:T50"/>
    <mergeCell ref="A57:D57"/>
    <mergeCell ref="A58:D58"/>
    <mergeCell ref="A59:D59"/>
    <mergeCell ref="A60:D60"/>
    <mergeCell ref="A51:B51"/>
    <mergeCell ref="P51:T51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Michele Tornambé</cp:lastModifiedBy>
  <cp:lastPrinted>2020-02-03T06:24:16Z</cp:lastPrinted>
  <dcterms:created xsi:type="dcterms:W3CDTF">2016-06-08T15:54:56Z</dcterms:created>
  <dcterms:modified xsi:type="dcterms:W3CDTF">2021-05-07T08:58:05Z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